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0268" windowHeight="8892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3fd2aad2f8e443dc8adb327cf1cc87d6" hidden="1" comment="SSRRANGE">部门预算收入总表!$A$6</definedName>
    <definedName name="_94aa392440af415d8b62cb5df98fb8aa" hidden="1" comment="SSRRANGE">部门预算收入总表!$D$6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89467890aa6841d69a601234878f380b" hidden="1" comment="SSRRANGE">部门预算收入总表!$I$6</definedName>
    <definedName name="_6b64a4a860fe4d50af28714137f54749" hidden="1" comment="SSRRANGE">部门预算收入总表!$J$6</definedName>
    <definedName name="_44a008237d8d4d33b999009c62100345" hidden="1" comment="SSRRANGE">部门预算收入总表!$K$6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'一般公预算“三公”经费支出表'!$A$8</definedName>
    <definedName name="_cdbf3d7f2a2c4c8da51fda95c78818f1" hidden="1" comment="SSRRANGE">'一般公预算“三公”经费支出表'!$E$8</definedName>
    <definedName name="_f9a691db3543434aa9bfb618a49da61b" hidden="1" comment="SSRRANGE">'一般公预算“三公”经费支出表'!$F$8</definedName>
    <definedName name="_c54b7d5e2c3f44a28057b71570049ea5" hidden="1" comment="SSRRANGE">'一般公预算“三公”经费支出表'!$G$8</definedName>
    <definedName name="_20f19f308be24bae84ff3da96a6bde76" hidden="1" comment="SSRRANGE">'一般公预算“三公”经费支出表'!$H$8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9e1439d2af724aafbdd58e38747bc1b6" hidden="1" comment="SSRRANGE">政府性基金预算支出情况表!$E$7</definedName>
    <definedName name="_ead20184b72342cea69084e59b84663e" hidden="1" comment="SSRRANGE">'国有资本经营预算资金预算支出情况表 '!$E$7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</definedNames>
  <calcPr calcId="191029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<sst xmlns="http://schemas.openxmlformats.org/spreadsheetml/2006/main" count="279" uniqueCount="176">
  <si>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</si>
  <si>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</si>
  <si>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</si>
  <si>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</si>
  <si>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</si>
  <si>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</si>
  <si>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</si>
  <si>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一般公共服务支出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</si>
  <si>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</si>
  <si>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</si>
  <si>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</si>
  <si>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</si>
  <si>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</si>
  <si>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</si>
  <si>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</si>
  <si>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</si>
  <si>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</si>
  <si>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</si>
  <si>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</si>
  <si>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</si>
  <si>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</si>
  <si>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</si>
  <si>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</si>
  <si>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</si>
  <si>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</si>
  <si>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</si>
  <si>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</si>
  <si>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</si>
  <si>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</si>
  <si>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</si>
  <si>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</si>
  <si>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</si>
  <si>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</si>
  <si>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</si>
  <si>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</si>
  <si>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</si>
  <si>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</si>
  <si>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</si>
  <si>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</si>
  <si>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</si>
  <si>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</si>
  <si>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</si>
  <si>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</si>
  <si>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</si>
  <si>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</si>
  <si>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</si>
  <si>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</si>
  <si>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</si>
  <si>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</si>
  <si>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</si>
  <si>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</si>
  <si>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</si>
  <si>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</si>
  <si>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</si>
  <si>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</si>
  <si>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</si>
  <si>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</si>
  <si>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</si>
  <si>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</si>
  <si>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</si>
  <si>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</si>
  <si>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</si>
  <si>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</si>
  <si>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</si>
  <si>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</si>
  <si>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</si>
  <si>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</si>
  <si>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</si>
  <si>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</si>
  <si>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</si>
  <si>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中共兰州市委机构编制委员会办公室</t>
  </si>
  <si>
    <t>201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</si>
  <si>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</si>
  <si>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</si>
  <si>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</si>
  <si>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</si>
  <si>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</si>
  <si>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</si>
  <si>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党委办公厅（室）及相关机构事务</t>
  </si>
  <si>
    <t>20131</t>
  </si>
  <si>
    <t>财政拨款收支总表</t>
  </si>
  <si>
    <t>112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</si>
  <si>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</si>
  <si>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</si>
  <si>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</si>
  <si>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</si>
  <si>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</si>
  <si>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</si>
  <si>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</si>
  <si>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</si>
  <si>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</si>
  <si>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</si>
  <si>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</si>
  <si>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</si>
  <si>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</si>
  <si>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</si>
  <si>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</si>
  <si>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</si>
  <si>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</si>
  <si>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</si>
  <si>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</si>
  <si>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</si>
  <si>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</si>
  <si>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</si>
  <si>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</si>
  <si>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</si>
  <si>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</si>
  <si>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</si>
  <si>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</si>
  <si>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</si>
  <si>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</si>
  <si>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</si>
  <si>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</si>
  <si>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2013101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</si>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</sst>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435bb15-9e2c-4c2f-bf10-9cd6484af062}">
  <sheetPr codeName="Sheet4"/>
  <dimension ref="A1:J47"/>
  <sheetViews>
    <sheetView workbookViewId="0" topLeftCell="A1">
      <selection pane="topLeft" activeCell="D14" sqref="D14"/>
    </sheetView>
  </sheetViews>
  <sheetFormatPr defaultColWidth="9.005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6.3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6.35" thickBot="1">
      <c r="A6" s="31" t="s">
        <v>6</v>
      </c>
      <c r="B6" s="16">
        <v>596.3246839999999</v>
      </c>
      <c r="C6" s="31" t="s">
        <v>8</v>
      </c>
      <c r="D6" s="16">
        <v>450.63932</v>
      </c>
      <c r="E6" s="25"/>
      <c r="F6" s="1"/>
      <c r="G6" s="1"/>
      <c r="H6" s="1"/>
      <c r="I6" s="1"/>
      <c r="J6" s="1"/>
    </row>
    <row r="7" spans="1:10" ht="16.35" thickBot="1">
      <c r="A7" s="31" t="s">
        <v>9</v>
      </c>
      <c r="B7" s="16"/>
      <c r="C7" s="31" t="s">
        <v>10</v>
      </c>
      <c r="D7" s="16"/>
      <c r="E7" s="25"/>
      <c r="F7" s="1"/>
      <c r="G7" s="1"/>
      <c r="H7" s="1"/>
      <c r="I7" s="1"/>
      <c r="J7" s="1"/>
    </row>
    <row r="8" spans="1:10" ht="16.35" thickBot="1">
      <c r="A8" s="31" t="s">
        <v>11</v>
      </c>
      <c r="B8" s="16"/>
      <c r="C8" s="31" t="s">
        <v>12</v>
      </c>
      <c r="D8" s="16"/>
      <c r="E8" s="25"/>
      <c r="F8" s="1"/>
      <c r="G8" s="1"/>
      <c r="H8" s="1"/>
      <c r="I8" s="1"/>
      <c r="J8" s="1"/>
    </row>
    <row r="9" spans="1:10" ht="16.35" thickBot="1">
      <c r="A9" s="31" t="s">
        <v>13</v>
      </c>
      <c r="B9" s="16"/>
      <c r="C9" s="31" t="s">
        <v>14</v>
      </c>
      <c r="D9" s="16"/>
      <c r="E9" s="25"/>
      <c r="F9" s="1"/>
      <c r="G9" s="1"/>
      <c r="H9" s="1"/>
      <c r="I9" s="1"/>
      <c r="J9" s="1"/>
    </row>
    <row r="10" spans="1:10" ht="16.35" thickBot="1">
      <c r="A10" s="31" t="s">
        <v>15</v>
      </c>
      <c r="B10" s="16"/>
      <c r="C10" s="31" t="s">
        <v>16</v>
      </c>
      <c r="D10" s="16">
        <v>2.312406</v>
      </c>
      <c r="E10" s="25"/>
      <c r="F10" s="1"/>
      <c r="G10" s="1"/>
      <c r="H10" s="1"/>
      <c r="I10" s="1"/>
      <c r="J10" s="1"/>
    </row>
    <row r="11" spans="1:10" ht="16.35" thickBot="1">
      <c r="A11" s="31"/>
      <c r="B11" s="16"/>
      <c r="C11" s="31" t="s">
        <v>17</v>
      </c>
      <c r="D11" s="16"/>
      <c r="E11" s="25"/>
      <c r="F11" s="1"/>
      <c r="G11" s="1"/>
      <c r="H11" s="1"/>
      <c r="I11" s="1"/>
      <c r="J11" s="1"/>
    </row>
    <row r="12" spans="1:10" ht="16.35" thickBot="1">
      <c r="A12" s="31"/>
      <c r="B12" s="16"/>
      <c r="C12" s="31" t="s">
        <v>18</v>
      </c>
      <c r="D12" s="16"/>
      <c r="E12" s="25"/>
      <c r="F12" s="1"/>
      <c r="G12" s="1"/>
      <c r="H12" s="1"/>
      <c r="I12" s="1"/>
      <c r="J12" s="1"/>
    </row>
    <row r="13" spans="1:10" ht="16.35" thickBot="1">
      <c r="A13" s="31"/>
      <c r="B13" s="16"/>
      <c r="C13" s="31" t="s">
        <v>19</v>
      </c>
      <c r="D13" s="16">
        <v>62.32827999999999</v>
      </c>
      <c r="E13" s="25"/>
      <c r="F13" s="1"/>
      <c r="G13" s="1"/>
      <c r="H13" s="1"/>
      <c r="I13" s="1"/>
      <c r="J13" s="1"/>
    </row>
    <row r="14" spans="1:10" ht="16.35" thickBot="1">
      <c r="A14" s="31"/>
      <c r="B14" s="16"/>
      <c r="C14" s="31" t="s">
        <v>20</v>
      </c>
      <c r="D14" s="16"/>
      <c r="E14" s="25"/>
      <c r="F14" s="1"/>
      <c r="G14" s="1"/>
      <c r="H14" s="1"/>
      <c r="I14" s="1"/>
      <c r="J14" s="1"/>
    </row>
    <row r="15" spans="1:10" ht="16.35" thickBot="1">
      <c r="A15" s="31"/>
      <c r="B15" s="16"/>
      <c r="C15" s="31" t="s">
        <v>21</v>
      </c>
      <c r="D15" s="16">
        <v>34.824151</v>
      </c>
      <c r="E15" s="25"/>
      <c r="F15" s="1"/>
      <c r="G15" s="1"/>
      <c r="H15" s="1"/>
      <c r="I15" s="1"/>
      <c r="J15" s="1"/>
    </row>
    <row r="16" spans="1:10" ht="16.35" thickBot="1">
      <c r="A16" s="31"/>
      <c r="B16" s="16"/>
      <c r="C16" s="31" t="s">
        <v>22</v>
      </c>
      <c r="D16" s="16"/>
      <c r="E16" s="25"/>
      <c r="F16" s="1"/>
      <c r="G16" s="1"/>
      <c r="H16" s="1"/>
      <c r="I16" s="1"/>
      <c r="J16" s="1"/>
    </row>
    <row r="17" spans="1:10" ht="16.35" thickBot="1">
      <c r="A17" s="32"/>
      <c r="B17" s="16"/>
      <c r="C17" s="31" t="s">
        <v>23</v>
      </c>
      <c r="D17" s="16"/>
      <c r="E17" s="25"/>
      <c r="F17" s="1"/>
      <c r="G17" s="1"/>
      <c r="H17" s="1"/>
      <c r="I17" s="1"/>
      <c r="J17" s="1"/>
    </row>
    <row r="18" spans="1:10" ht="16.35" thickBot="1">
      <c r="A18" s="32"/>
      <c r="B18" s="16"/>
      <c r="C18" s="31" t="s">
        <v>24</v>
      </c>
      <c r="D18" s="16"/>
      <c r="E18" s="25"/>
      <c r="F18" s="1"/>
      <c r="G18" s="1"/>
      <c r="H18" s="1"/>
      <c r="I18" s="1"/>
      <c r="J18" s="1"/>
    </row>
    <row r="19" spans="1:10" ht="16.35" thickBot="1">
      <c r="A19" s="32"/>
      <c r="B19" s="16"/>
      <c r="C19" s="31" t="s">
        <v>25</v>
      </c>
      <c r="D19" s="16"/>
      <c r="E19" s="25"/>
      <c r="F19" s="1"/>
      <c r="G19" s="1"/>
      <c r="H19" s="1"/>
      <c r="I19" s="1"/>
      <c r="J19" s="1"/>
    </row>
    <row r="20" spans="1:10" ht="16.35" thickBot="1">
      <c r="A20" s="32"/>
      <c r="B20" s="16"/>
      <c r="C20" s="31" t="s">
        <v>26</v>
      </c>
      <c r="D20" s="16"/>
      <c r="E20" s="25"/>
      <c r="F20" s="1"/>
      <c r="G20" s="1"/>
      <c r="H20" s="1"/>
      <c r="I20" s="1"/>
      <c r="J20" s="1"/>
    </row>
    <row r="21" spans="1:10" ht="16.35" thickBot="1">
      <c r="A21" s="32"/>
      <c r="B21" s="16"/>
      <c r="C21" s="31" t="s">
        <v>27</v>
      </c>
      <c r="D21" s="16"/>
      <c r="E21" s="25"/>
      <c r="F21" s="1"/>
      <c r="G21" s="1"/>
      <c r="H21" s="1"/>
      <c r="I21" s="1"/>
      <c r="J21" s="1"/>
    </row>
    <row r="22" spans="1:10" ht="16.35" thickBot="1">
      <c r="A22" s="32"/>
      <c r="B22" s="16"/>
      <c r="C22" s="31" t="s">
        <v>28</v>
      </c>
      <c r="D22" s="16"/>
      <c r="E22" s="25"/>
      <c r="F22" s="1"/>
      <c r="G22" s="1"/>
      <c r="H22" s="1"/>
      <c r="I22" s="1"/>
      <c r="J22" s="1"/>
    </row>
    <row r="23" spans="1:10" ht="16.35" thickBot="1">
      <c r="A23" s="32"/>
      <c r="B23" s="16"/>
      <c r="C23" s="31" t="s">
        <v>29</v>
      </c>
      <c r="D23" s="16"/>
      <c r="E23" s="25"/>
      <c r="F23" s="1"/>
      <c r="G23" s="1"/>
      <c r="H23" s="1"/>
      <c r="I23" s="1"/>
      <c r="J23" s="1"/>
    </row>
    <row r="24" spans="1:10" ht="16.35" thickBot="1">
      <c r="A24" s="32"/>
      <c r="B24" s="16"/>
      <c r="C24" s="31" t="s">
        <v>30</v>
      </c>
      <c r="D24" s="16"/>
      <c r="E24" s="25"/>
      <c r="F24" s="1"/>
      <c r="G24" s="1"/>
      <c r="H24" s="1"/>
      <c r="I24" s="1"/>
      <c r="J24" s="1"/>
    </row>
    <row r="25" spans="1:10" ht="16.35" thickBot="1">
      <c r="A25" s="32"/>
      <c r="B25" s="16"/>
      <c r="C25" s="31" t="s">
        <v>31</v>
      </c>
      <c r="D25" s="16">
        <v>46.220527000000004</v>
      </c>
      <c r="E25" s="25"/>
      <c r="F25" s="1"/>
      <c r="G25" s="1"/>
      <c r="H25" s="1"/>
      <c r="I25" s="1"/>
      <c r="J25" s="1"/>
    </row>
    <row r="26" spans="1:10" ht="16.35" thickBot="1">
      <c r="A26" s="32"/>
      <c r="B26" s="16"/>
      <c r="C26" s="31" t="s">
        <v>32</v>
      </c>
      <c r="D26" s="16"/>
      <c r="E26" s="25"/>
      <c r="F26" s="1"/>
      <c r="G26" s="1"/>
      <c r="H26" s="1"/>
      <c r="I26" s="1"/>
      <c r="J26" s="1"/>
    </row>
    <row r="27" spans="1:10" ht="16.35" thickBot="1">
      <c r="A27" s="32"/>
      <c r="B27" s="16"/>
      <c r="C27" s="31" t="s">
        <v>33</v>
      </c>
      <c r="D27" s="16"/>
      <c r="E27" s="25"/>
      <c r="F27" s="1"/>
      <c r="G27" s="1"/>
      <c r="H27" s="1"/>
      <c r="I27" s="1"/>
      <c r="J27" s="1"/>
    </row>
    <row r="28" spans="1:10" ht="16.35" thickBot="1">
      <c r="A28" s="32"/>
      <c r="B28" s="16"/>
      <c r="C28" s="31" t="s">
        <v>34</v>
      </c>
      <c r="D28" s="16"/>
      <c r="E28" s="25"/>
      <c r="F28" s="1"/>
      <c r="G28" s="1"/>
      <c r="H28" s="1"/>
      <c r="I28" s="1"/>
      <c r="J28" s="1"/>
    </row>
    <row r="29" spans="1:10" ht="16.35" thickBot="1">
      <c r="A29" s="32"/>
      <c r="B29" s="16"/>
      <c r="C29" s="31" t="s">
        <v>35</v>
      </c>
      <c r="D29" s="16"/>
      <c r="E29" s="25"/>
      <c r="F29" s="1"/>
      <c r="G29" s="1"/>
      <c r="H29" s="1"/>
      <c r="I29" s="1"/>
      <c r="J29" s="1"/>
    </row>
    <row r="30" spans="1:10" ht="16.35" thickBot="1">
      <c r="A30" s="32"/>
      <c r="B30" s="16"/>
      <c r="C30" s="31" t="s">
        <v>36</v>
      </c>
      <c r="D30" s="16"/>
      <c r="E30" s="25"/>
      <c r="F30" s="1"/>
      <c r="G30" s="1"/>
      <c r="H30" s="1"/>
      <c r="I30" s="1"/>
      <c r="J30" s="1"/>
    </row>
    <row r="31" spans="1:10" ht="16.35" thickBot="1">
      <c r="A31" s="32"/>
      <c r="B31" s="16"/>
      <c r="C31" s="31" t="s">
        <v>37</v>
      </c>
      <c r="D31" s="16"/>
      <c r="E31" s="25"/>
      <c r="F31" s="1"/>
      <c r="G31" s="1"/>
      <c r="H31" s="1"/>
      <c r="I31" s="1"/>
      <c r="J31" s="1"/>
    </row>
    <row r="32" spans="1:10" ht="16.35" thickBot="1">
      <c r="A32" s="32"/>
      <c r="B32" s="16"/>
      <c r="C32" s="31" t="s">
        <v>38</v>
      </c>
      <c r="D32" s="16"/>
      <c r="E32" s="25"/>
      <c r="F32" s="1"/>
      <c r="G32" s="1"/>
      <c r="H32" s="1"/>
      <c r="I32" s="1"/>
      <c r="J32" s="1"/>
    </row>
    <row r="33" spans="1:10" ht="16.35" thickBot="1">
      <c r="A33" s="32"/>
      <c r="B33" s="16"/>
      <c r="C33" s="31" t="s">
        <v>39</v>
      </c>
      <c r="D33" s="16"/>
      <c r="E33" s="25"/>
      <c r="F33" s="1"/>
      <c r="G33" s="1"/>
      <c r="H33" s="1"/>
      <c r="I33" s="1"/>
      <c r="J33" s="1"/>
    </row>
    <row r="34" spans="1:10" ht="16.35" thickBot="1">
      <c r="A34" s="32"/>
      <c r="B34" s="16"/>
      <c r="C34" s="31" t="s">
        <v>40</v>
      </c>
      <c r="D34" s="16"/>
      <c r="E34" s="25"/>
      <c r="F34" s="1"/>
      <c r="G34" s="1"/>
      <c r="H34" s="1"/>
      <c r="I34" s="1"/>
      <c r="J34" s="1"/>
    </row>
    <row r="35" spans="1:10" ht="16.35" thickBot="1">
      <c r="A35" s="32"/>
      <c r="B35" s="16"/>
      <c r="C35" s="12"/>
      <c r="D35" s="16"/>
      <c r="E35" s="25"/>
      <c r="F35" s="1"/>
      <c r="G35" s="1"/>
      <c r="H35" s="1"/>
      <c r="I35" s="1"/>
      <c r="J35" s="1"/>
    </row>
    <row r="36" spans="1:10" ht="16.35" thickBot="1">
      <c r="A36" s="6" t="s">
        <v>41</v>
      </c>
      <c r="B36" s="16">
        <f>B6+B7+B8+B9+B10</f>
        <v>596.3246839999999</v>
      </c>
      <c r="C36" s="6" t="s">
        <v>42</v>
      </c>
      <c r="D36" s="16">
        <f>SUM((D6:D34))</f>
        <v>596.3246839999999</v>
      </c>
      <c r="E36" s="25"/>
      <c r="F36" s="1"/>
      <c r="G36" s="1"/>
      <c r="H36" s="1"/>
      <c r="I36" s="1"/>
      <c r="J36" s="1"/>
    </row>
    <row r="37" spans="1:10" ht="16.35" thickBot="1">
      <c r="A37" s="6"/>
      <c r="B37" s="16"/>
      <c r="C37" s="12"/>
      <c r="D37" s="16"/>
      <c r="E37" s="25"/>
      <c r="F37" s="1"/>
      <c r="G37" s="1"/>
      <c r="H37" s="1"/>
      <c r="I37" s="1"/>
      <c r="J37" s="1"/>
    </row>
    <row r="38" spans="1:10" ht="16.35" thickBot="1">
      <c r="A38" s="31" t="s">
        <v>43</v>
      </c>
      <c r="B38" s="16">
        <f>B39+B40+B41</f>
        <v>0.0</v>
      </c>
      <c r="C38" s="31" t="s">
        <v>44</v>
      </c>
      <c r="D38" s="16"/>
      <c r="E38" s="25"/>
      <c r="F38" s="1"/>
      <c r="G38" s="1"/>
      <c r="H38" s="1"/>
      <c r="I38" s="1"/>
      <c r="J38" s="1"/>
    </row>
    <row r="39" spans="1:10" ht="16.35" thickBot="1">
      <c r="A39" s="31" t="s">
        <v>45</v>
      </c>
      <c r="B39" s="16"/>
      <c r="C39" s="12"/>
      <c r="D39" s="16"/>
      <c r="E39" s="25"/>
      <c r="F39" s="1"/>
      <c r="G39" s="1"/>
      <c r="H39" s="1"/>
      <c r="I39" s="1"/>
      <c r="J39" s="1"/>
    </row>
    <row r="40" spans="1:10" ht="16.35" thickBot="1">
      <c r="A40" s="31" t="s">
        <v>46</v>
      </c>
      <c r="B40" s="16"/>
      <c r="C40" s="12"/>
      <c r="D40" s="42"/>
      <c r="E40" s="25"/>
      <c r="F40" s="1"/>
      <c r="G40" s="1"/>
      <c r="H40" s="1"/>
      <c r="I40" s="1"/>
      <c r="J40" s="1"/>
    </row>
    <row r="41" spans="1:10" ht="16.35" thickBot="1">
      <c r="A41" s="31" t="s">
        <v>47</v>
      </c>
      <c r="B41" s="16"/>
      <c r="C41" s="12"/>
      <c r="D41" s="42"/>
      <c r="E41" s="25"/>
      <c r="F41" s="1"/>
      <c r="G41" s="1"/>
      <c r="H41" s="1"/>
      <c r="I41" s="1"/>
      <c r="J41" s="1"/>
    </row>
    <row r="42" spans="1:10" ht="16.35" thickBot="1">
      <c r="A42" s="31" t="s">
        <v>48</v>
      </c>
      <c r="B42" s="16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6.35" thickBot="1">
      <c r="A43" s="31" t="s">
        <v>49</v>
      </c>
      <c r="B43" s="16"/>
      <c r="C43" s="12"/>
      <c r="D43" s="42"/>
      <c r="E43" s="25"/>
      <c r="F43" s="1"/>
      <c r="G43" s="1"/>
      <c r="H43" s="1"/>
      <c r="I43" s="1"/>
      <c r="J43" s="1"/>
    </row>
    <row r="44" spans="1:10" ht="16.35" thickBot="1">
      <c r="A44" s="31" t="s">
        <v>50</v>
      </c>
      <c r="B44" s="16"/>
      <c r="C44" s="12"/>
      <c r="D44" s="42"/>
      <c r="E44" s="25"/>
      <c r="F44" s="1"/>
      <c r="G44" s="1"/>
      <c r="H44" s="1"/>
      <c r="I44" s="1"/>
      <c r="J44" s="1"/>
    </row>
    <row r="45" spans="1:10" ht="16.35" thickBot="1">
      <c r="A45" s="31" t="s">
        <v>51</v>
      </c>
      <c r="B45" s="16"/>
      <c r="C45" s="12"/>
      <c r="D45" s="42"/>
      <c r="E45" s="25"/>
      <c r="F45" s="1"/>
      <c r="G45" s="1"/>
      <c r="H45" s="1"/>
      <c r="I45" s="1"/>
      <c r="J45" s="1"/>
    </row>
    <row r="46" spans="1:10" ht="16.35" thickBot="1">
      <c r="A46" s="32"/>
      <c r="B46" s="16"/>
      <c r="C46" s="12"/>
      <c r="D46" s="42"/>
      <c r="E46" s="25"/>
      <c r="F46" s="1"/>
      <c r="G46" s="1"/>
      <c r="H46" s="1"/>
      <c r="I46" s="1"/>
      <c r="J46" s="1"/>
    </row>
    <row r="47" spans="1:10" ht="16.35" thickBot="1">
      <c r="A47" s="6" t="s">
        <v>52</v>
      </c>
      <c r="B47" s="16">
        <f>B36+B38+B42</f>
        <v>596.3246839999999</v>
      </c>
      <c r="C47" s="6" t="s">
        <v>53</v>
      </c>
      <c r="D47" s="16">
        <f>D38+D36</f>
        <v>596.3246839999999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0ddd563-6908-430d-a5ba-ce00f67cc1d5}">
  <sheetPr codeName="Sheet2"/>
  <dimension ref="A1:N6"/>
  <sheetViews>
    <sheetView workbookViewId="0" topLeftCell="A1">
      <selection pane="topLeft" activeCell="A6" sqref="A6:XFD6"/>
    </sheetView>
  </sheetViews>
  <sheetFormatPr defaultColWidth="9.005" defaultRowHeight="15.6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5.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6.3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6.35" thickBot="1">
      <c r="A6" s="39" t="s">
        <v>70</v>
      </c>
      <c r="B6" s="40">
        <f>C6+F6+G6+H6+I6+J6+K6+L6+M6+N6</f>
        <v>596.3246839999999</v>
      </c>
      <c r="C6" s="40">
        <f>SUM((D6:K6))</f>
        <v>596.3246839999999</v>
      </c>
      <c r="D6" s="40">
        <v>596.3246839999999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ec29011-c721-40c6-8b1a-74c97852c0e1}">
  <sheetPr codeName="Sheet3"/>
  <dimension ref="A2:K7"/>
  <sheetViews>
    <sheetView workbookViewId="0" topLeftCell="A1">
      <selection pane="topLeft" activeCell="G18" sqref="G18"/>
    </sheetView>
  </sheetViews>
  <sheetFormatPr defaultColWidth="9.005" defaultRowHeight="15.6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5.6"/>
    <row r="2" spans="1:11" ht="17.4" customHeight="1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73</v>
      </c>
      <c r="D4" s="6"/>
      <c r="E4" s="6"/>
      <c r="F4" s="6" t="s">
        <v>74</v>
      </c>
      <c r="G4" s="6"/>
      <c r="H4" s="6"/>
      <c r="I4" s="10" t="s">
        <v>75</v>
      </c>
      <c r="J4" s="10"/>
      <c r="K4" s="10"/>
    </row>
    <row r="5" spans="1:11" ht="16.35" thickBot="1">
      <c r="A5" s="6"/>
      <c r="B5" s="10"/>
      <c r="C5" s="6" t="s">
        <v>67</v>
      </c>
      <c r="D5" s="6" t="s">
        <v>76</v>
      </c>
      <c r="E5" s="6" t="s">
        <v>77</v>
      </c>
      <c r="F5" s="6" t="s">
        <v>67</v>
      </c>
      <c r="G5" s="6" t="s">
        <v>76</v>
      </c>
      <c r="H5" s="6" t="s">
        <v>77</v>
      </c>
      <c r="I5" s="6" t="s">
        <v>67</v>
      </c>
      <c r="J5" s="6" t="s">
        <v>76</v>
      </c>
      <c r="K5" s="6" t="s">
        <v>77</v>
      </c>
    </row>
    <row r="6" spans="1:11" ht="16.35" thickBot="1">
      <c r="A6" s="15" t="s">
        <v>70</v>
      </c>
      <c r="B6" s="16">
        <f>SUM((B7))</f>
        <v>596.3246839999999</v>
      </c>
      <c r="C6" s="16">
        <f>SUM((C7))</f>
        <v>596.3246839999999</v>
      </c>
      <c r="D6" s="16">
        <f>SUM((D7))</f>
        <v>596.3246839999999</v>
      </c>
      <c r="E6" s="16">
        <f>SUM((E7))</f>
        <v>0.0</v>
      </c>
      <c r="F6" s="16">
        <f>SUM((F7))</f>
        <v>0.0</v>
      </c>
      <c r="G6" s="16">
        <f>SUM((G7))</f>
        <v>0.0</v>
      </c>
      <c r="H6" s="16">
        <f>SUM((H7))</f>
        <v>0.0</v>
      </c>
      <c r="I6" s="16">
        <f>SUM((I7))</f>
        <v>0.0</v>
      </c>
      <c r="J6" s="16">
        <f>SUM((J7))</f>
        <v>0.0</v>
      </c>
      <c r="K6" s="16">
        <f>SUM((K7))</f>
        <v>0.0</v>
      </c>
    </row>
    <row r="7" spans="1:11" ht="16.35" thickBot="1">
      <c r="A7" s="34" t="s">
        <v>70</v>
      </c>
      <c r="B7" s="16">
        <f>C7+F7+I7</f>
        <v>596.3246839999999</v>
      </c>
      <c r="C7" s="16">
        <f>D7+E7</f>
        <v>596.3246839999999</v>
      </c>
      <c r="D7" s="16">
        <v>596.3246839999999</v>
      </c>
      <c r="E7" s="16"/>
      <c r="F7" s="16">
        <f>G7+H7</f>
        <v>0.0</v>
      </c>
      <c r="G7" s="16">
        <v>0.0</v>
      </c>
      <c r="H7" s="16"/>
      <c r="I7" s="16">
        <f>J7+K7</f>
        <v>0.0</v>
      </c>
      <c r="J7" s="16">
        <v>0.0</v>
      </c>
      <c r="K7" s="16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bddfdfb8-fffa-4f1b-987f-3f228f06a23e}">
  <sheetPr codeName="Sheet1"/>
  <dimension ref="A1:K47"/>
  <sheetViews>
    <sheetView workbookViewId="0" topLeftCell="B12">
      <selection pane="topLeft" activeCell="C36" sqref="C36"/>
    </sheetView>
  </sheetViews>
  <sheetFormatPr defaultColWidth="9.005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5.6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80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81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6.3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6.35" thickBot="1">
      <c r="B6" s="31" t="s">
        <v>6</v>
      </c>
      <c r="C6" s="16">
        <v>596.3246839999999</v>
      </c>
      <c r="D6" s="31" t="s">
        <v>8</v>
      </c>
      <c r="E6" s="16">
        <v>450.63932</v>
      </c>
      <c r="F6" s="25"/>
      <c r="G6" s="1"/>
      <c r="H6" s="1"/>
      <c r="I6" s="1"/>
      <c r="J6" s="1"/>
      <c r="K6" s="1"/>
    </row>
    <row r="7" spans="2:11" ht="16.35" thickBot="1">
      <c r="B7" s="31" t="s">
        <v>9</v>
      </c>
      <c r="C7" s="16"/>
      <c r="D7" s="31" t="s">
        <v>10</v>
      </c>
      <c r="E7" s="16"/>
      <c r="F7" s="25"/>
      <c r="G7" s="1"/>
      <c r="H7" s="1"/>
      <c r="I7" s="1"/>
      <c r="J7" s="1"/>
      <c r="K7" s="1"/>
    </row>
    <row r="8" spans="2:11" ht="16.35" thickBot="1">
      <c r="B8" s="31" t="s">
        <v>11</v>
      </c>
      <c r="C8" s="16"/>
      <c r="D8" s="31" t="s">
        <v>12</v>
      </c>
      <c r="E8" s="16"/>
      <c r="F8" s="25"/>
      <c r="G8" s="1"/>
      <c r="H8" s="1"/>
      <c r="I8" s="1"/>
      <c r="J8" s="1"/>
      <c r="K8" s="1"/>
    </row>
    <row r="9" spans="2:11" ht="16.35" thickBot="1">
      <c r="B9" s="31" t="s">
        <v>13</v>
      </c>
      <c r="C9" s="16" t="s">
        <v>82</v>
      </c>
      <c r="D9" s="31" t="s">
        <v>14</v>
      </c>
      <c r="E9" s="16"/>
      <c r="F9" s="25"/>
      <c r="G9" s="1"/>
      <c r="H9" s="1"/>
      <c r="I9" s="1"/>
      <c r="J9" s="1"/>
      <c r="K9" s="1"/>
    </row>
    <row r="10" spans="2:11" ht="16.35" thickBot="1">
      <c r="B10" s="31" t="s">
        <v>15</v>
      </c>
      <c r="C10" s="16" t="s">
        <v>82</v>
      </c>
      <c r="D10" s="31" t="s">
        <v>16</v>
      </c>
      <c r="E10" s="16">
        <v>2.312406</v>
      </c>
      <c r="F10" s="25"/>
      <c r="G10" s="1"/>
      <c r="H10" s="1"/>
      <c r="I10" s="1"/>
      <c r="J10" s="1"/>
      <c r="K10" s="1"/>
    </row>
    <row r="11" spans="2:11" ht="16.35" thickBot="1">
      <c r="B11" s="31"/>
      <c r="C11" s="12"/>
      <c r="D11" s="31" t="s">
        <v>17</v>
      </c>
      <c r="E11" s="16"/>
      <c r="F11" s="25"/>
      <c r="G11" s="1"/>
      <c r="H11" s="1"/>
      <c r="I11" s="1"/>
      <c r="J11" s="1"/>
      <c r="K11" s="1"/>
    </row>
    <row r="12" spans="2:11" ht="16.35" thickBot="1">
      <c r="B12" s="31"/>
      <c r="C12" s="12"/>
      <c r="D12" s="31" t="s">
        <v>18</v>
      </c>
      <c r="E12" s="16"/>
      <c r="F12" s="25"/>
      <c r="G12" s="1"/>
      <c r="H12" s="1"/>
      <c r="I12" s="1"/>
      <c r="J12" s="1"/>
      <c r="K12" s="1"/>
    </row>
    <row r="13" spans="2:11" ht="16.35" thickBot="1">
      <c r="B13" s="31"/>
      <c r="C13" s="12"/>
      <c r="D13" s="31" t="s">
        <v>19</v>
      </c>
      <c r="E13" s="16">
        <v>62.32827999999999</v>
      </c>
      <c r="F13" s="25"/>
      <c r="G13" s="1"/>
      <c r="H13" s="1"/>
      <c r="I13" s="1"/>
      <c r="J13" s="1"/>
      <c r="K13" s="1"/>
    </row>
    <row r="14" spans="2:11" ht="16.35" thickBot="1">
      <c r="B14" s="31"/>
      <c r="C14" s="12"/>
      <c r="D14" s="31" t="s">
        <v>20</v>
      </c>
      <c r="E14" s="16"/>
      <c r="F14" s="25"/>
      <c r="G14" s="1"/>
      <c r="H14" s="1"/>
      <c r="I14" s="1"/>
      <c r="J14" s="1"/>
      <c r="K14" s="1"/>
    </row>
    <row r="15" spans="2:11" ht="16.35" thickBot="1">
      <c r="B15" s="31"/>
      <c r="C15" s="12"/>
      <c r="D15" s="31" t="s">
        <v>21</v>
      </c>
      <c r="E15" s="16">
        <v>34.824151</v>
      </c>
      <c r="F15" s="25"/>
      <c r="G15" s="1"/>
      <c r="H15" s="1"/>
      <c r="I15" s="1"/>
      <c r="J15" s="1"/>
      <c r="K15" s="1"/>
    </row>
    <row r="16" spans="2:11" ht="16.35" thickBot="1">
      <c r="B16" s="31"/>
      <c r="C16" s="12"/>
      <c r="D16" s="31" t="s">
        <v>22</v>
      </c>
      <c r="E16" s="16"/>
      <c r="F16" s="25"/>
      <c r="G16" s="1"/>
      <c r="H16" s="1"/>
      <c r="I16" s="1"/>
      <c r="J16" s="1"/>
      <c r="K16" s="1"/>
    </row>
    <row r="17" spans="2:11" ht="16.35" thickBot="1">
      <c r="B17" s="32"/>
      <c r="C17" s="12"/>
      <c r="D17" s="31" t="s">
        <v>23</v>
      </c>
      <c r="E17" s="16"/>
      <c r="F17" s="25"/>
      <c r="G17" s="1"/>
      <c r="H17" s="1"/>
      <c r="I17" s="1"/>
      <c r="J17" s="1"/>
      <c r="K17" s="1"/>
    </row>
    <row r="18" spans="2:11" ht="16.35" thickBot="1">
      <c r="B18" s="32"/>
      <c r="C18" s="12"/>
      <c r="D18" s="31" t="s">
        <v>24</v>
      </c>
      <c r="E18" s="16"/>
      <c r="F18" s="25"/>
      <c r="G18" s="1"/>
      <c r="H18" s="1"/>
      <c r="I18" s="1"/>
      <c r="J18" s="1"/>
      <c r="K18" s="1"/>
    </row>
    <row r="19" spans="2:11" ht="16.35" thickBot="1">
      <c r="B19" s="32"/>
      <c r="C19" s="12"/>
      <c r="D19" s="31" t="s">
        <v>25</v>
      </c>
      <c r="E19" s="16"/>
      <c r="F19" s="25"/>
      <c r="G19" s="1"/>
      <c r="H19" s="1"/>
      <c r="I19" s="1"/>
      <c r="J19" s="1"/>
      <c r="K19" s="1"/>
    </row>
    <row r="20" spans="2:11" ht="16.35" thickBot="1">
      <c r="B20" s="32"/>
      <c r="C20" s="12"/>
      <c r="D20" s="31" t="s">
        <v>26</v>
      </c>
      <c r="E20" s="16"/>
      <c r="F20" s="25"/>
      <c r="G20" s="1"/>
      <c r="H20" s="1"/>
      <c r="I20" s="1"/>
      <c r="J20" s="1"/>
      <c r="K20" s="1"/>
    </row>
    <row r="21" spans="2:11" ht="16.35" thickBot="1">
      <c r="B21" s="32"/>
      <c r="C21" s="12"/>
      <c r="D21" s="31" t="s">
        <v>27</v>
      </c>
      <c r="E21" s="16"/>
      <c r="F21" s="25"/>
      <c r="G21" s="1"/>
      <c r="H21" s="1"/>
      <c r="I21" s="1"/>
      <c r="J21" s="1"/>
      <c r="K21" s="1"/>
    </row>
    <row r="22" spans="2:11" ht="16.35" thickBot="1">
      <c r="B22" s="32"/>
      <c r="C22" s="12"/>
      <c r="D22" s="31" t="s">
        <v>28</v>
      </c>
      <c r="E22" s="16"/>
      <c r="F22" s="25"/>
      <c r="G22" s="1"/>
      <c r="H22" s="1"/>
      <c r="I22" s="1"/>
      <c r="J22" s="1"/>
      <c r="K22" s="1"/>
    </row>
    <row r="23" spans="2:11" ht="16.35" thickBot="1">
      <c r="B23" s="32"/>
      <c r="C23" s="12"/>
      <c r="D23" s="31" t="s">
        <v>29</v>
      </c>
      <c r="E23" s="16"/>
      <c r="F23" s="25"/>
      <c r="G23" s="1"/>
      <c r="H23" s="1"/>
      <c r="I23" s="1"/>
      <c r="J23" s="1"/>
      <c r="K23" s="1"/>
    </row>
    <row r="24" spans="2:11" ht="16.35" thickBot="1">
      <c r="B24" s="32"/>
      <c r="C24" s="12"/>
      <c r="D24" s="31" t="s">
        <v>30</v>
      </c>
      <c r="E24" s="16"/>
      <c r="F24" s="25"/>
      <c r="G24" s="1"/>
      <c r="H24" s="1"/>
      <c r="I24" s="1"/>
      <c r="J24" s="1"/>
      <c r="K24" s="1"/>
    </row>
    <row r="25" spans="2:11" ht="16.35" thickBot="1">
      <c r="B25" s="32"/>
      <c r="C25" s="12"/>
      <c r="D25" s="31" t="s">
        <v>31</v>
      </c>
      <c r="E25" s="16">
        <v>46.220527000000004</v>
      </c>
      <c r="F25" s="25"/>
      <c r="G25" s="1"/>
      <c r="H25" s="1"/>
      <c r="I25" s="1"/>
      <c r="J25" s="1"/>
      <c r="K25" s="1"/>
    </row>
    <row r="26" spans="2:11" ht="16.35" thickBot="1">
      <c r="B26" s="32"/>
      <c r="C26" s="12"/>
      <c r="D26" s="31" t="s">
        <v>32</v>
      </c>
      <c r="E26" s="16"/>
      <c r="F26" s="25"/>
      <c r="G26" s="1"/>
      <c r="H26" s="1"/>
      <c r="I26" s="1"/>
      <c r="J26" s="1"/>
      <c r="K26" s="1"/>
    </row>
    <row r="27" spans="2:11" ht="16.35" thickBot="1">
      <c r="B27" s="32"/>
      <c r="C27" s="12"/>
      <c r="D27" s="31" t="s">
        <v>33</v>
      </c>
      <c r="E27" s="16"/>
      <c r="F27" s="25"/>
      <c r="G27" s="1"/>
      <c r="H27" s="1"/>
      <c r="I27" s="1"/>
      <c r="J27" s="1"/>
      <c r="K27" s="1"/>
    </row>
    <row r="28" spans="2:11" ht="16.35" thickBot="1">
      <c r="B28" s="32"/>
      <c r="C28" s="12"/>
      <c r="D28" s="31" t="s">
        <v>34</v>
      </c>
      <c r="E28" s="16"/>
      <c r="F28" s="25"/>
      <c r="G28" s="1"/>
      <c r="H28" s="1"/>
      <c r="I28" s="1"/>
      <c r="J28" s="1"/>
      <c r="K28" s="1"/>
    </row>
    <row r="29" spans="2:11" ht="16.35" thickBot="1">
      <c r="B29" s="32"/>
      <c r="C29" s="12"/>
      <c r="D29" s="31" t="s">
        <v>35</v>
      </c>
      <c r="E29" s="16"/>
      <c r="F29" s="25"/>
      <c r="G29" s="1"/>
      <c r="H29" s="1"/>
      <c r="I29" s="1"/>
      <c r="J29" s="1"/>
      <c r="K29" s="1"/>
    </row>
    <row r="30" spans="2:11" ht="16.35" thickBot="1">
      <c r="B30" s="32"/>
      <c r="C30" s="12"/>
      <c r="D30" s="31" t="s">
        <v>36</v>
      </c>
      <c r="E30" s="16"/>
      <c r="F30" s="25"/>
      <c r="G30" s="1"/>
      <c r="H30" s="1"/>
      <c r="I30" s="1"/>
      <c r="J30" s="1"/>
      <c r="K30" s="1"/>
    </row>
    <row r="31" spans="2:11" ht="16.35" thickBot="1">
      <c r="B31" s="32"/>
      <c r="C31" s="12"/>
      <c r="D31" s="31" t="s">
        <v>37</v>
      </c>
      <c r="E31" s="16"/>
      <c r="F31" s="25"/>
      <c r="G31" s="1"/>
      <c r="H31" s="1"/>
      <c r="I31" s="1"/>
      <c r="J31" s="1"/>
      <c r="K31" s="1"/>
    </row>
    <row r="32" spans="2:11" ht="16.35" thickBot="1">
      <c r="B32" s="32"/>
      <c r="C32" s="12"/>
      <c r="D32" s="31" t="s">
        <v>38</v>
      </c>
      <c r="E32" s="16"/>
      <c r="F32" s="25"/>
      <c r="G32" s="1"/>
      <c r="H32" s="1"/>
      <c r="I32" s="1"/>
      <c r="J32" s="1"/>
      <c r="K32" s="1"/>
    </row>
    <row r="33" spans="2:11" ht="16.35" thickBot="1">
      <c r="B33" s="32"/>
      <c r="C33" s="12"/>
      <c r="D33" s="31" t="s">
        <v>39</v>
      </c>
      <c r="E33" s="16"/>
      <c r="F33" s="25"/>
      <c r="G33" s="1"/>
      <c r="H33" s="1"/>
      <c r="I33" s="1"/>
      <c r="J33" s="1"/>
      <c r="K33" s="1"/>
    </row>
    <row r="34" spans="2:11" ht="16.35" thickBot="1">
      <c r="B34" s="32"/>
      <c r="C34" s="12"/>
      <c r="D34" s="31" t="s">
        <v>40</v>
      </c>
      <c r="E34" s="16"/>
      <c r="F34" s="25"/>
      <c r="G34" s="1"/>
      <c r="H34" s="1"/>
      <c r="I34" s="1"/>
      <c r="J34" s="1"/>
      <c r="K34" s="1"/>
    </row>
    <row r="35" spans="2:11" ht="16.3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6.35" thickBot="1">
      <c r="B36" s="6" t="s">
        <v>41</v>
      </c>
      <c r="C36" s="33">
        <f>C6+C7+C8</f>
        <v>596.3246839999999</v>
      </c>
      <c r="D36" s="6" t="s">
        <v>42</v>
      </c>
      <c r="E36" s="33">
        <f>SUM((E6:E34))</f>
        <v>596.3246839999999</v>
      </c>
      <c r="F36" s="25"/>
      <c r="G36" s="1"/>
      <c r="H36" s="1"/>
      <c r="I36" s="1"/>
      <c r="J36" s="1"/>
      <c r="K36" s="1"/>
    </row>
    <row r="37" spans="2:11" ht="16.3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6.3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6.3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6.3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6.3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6.3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6.3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6.3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6.3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6.3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6.35" thickBot="1">
      <c r="B47" s="6" t="s">
        <v>52</v>
      </c>
      <c r="C47" s="33">
        <f>C36+C38+C42</f>
        <v>596.3246839999999</v>
      </c>
      <c r="D47" s="6" t="s">
        <v>53</v>
      </c>
      <c r="E47" s="33">
        <f>E38+E36</f>
        <v>596.3246839999999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c3013c4-c12e-4ec9-9069-79c7b99c5d2a}">
  <sheetPr codeName="Sheet5"/>
  <dimension ref="A1:H25"/>
  <sheetViews>
    <sheetView workbookViewId="0" topLeftCell="A1">
      <selection pane="topLeft" activeCell="H16" sqref="H16"/>
    </sheetView>
  </sheetViews>
  <sheetFormatPr defaultColWidth="8.805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83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73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SUM((C7,C10,C13,C19,C23))</f>
        <v>596.3246840000002</v>
      </c>
      <c r="D6" s="16">
        <f>SUM((D7,D10,D13,D19,D23))</f>
        <v>596.3246840000002</v>
      </c>
      <c r="E6" s="16">
        <f>SUM((E7,E10,E13,E19,E23))</f>
        <v>0.0</v>
      </c>
      <c r="F6" s="13"/>
      <c r="G6" s="14"/>
      <c r="H6" s="5"/>
    </row>
    <row r="7" spans="1:8" ht="16.35" thickBot="1">
      <c r="A7" s="15" t="s">
        <v>71</v>
      </c>
      <c r="B7" s="15" t="s">
        <v>7</v>
      </c>
      <c r="C7" s="16">
        <f>SUM((C8))</f>
        <v>450.63932000000005</v>
      </c>
      <c r="D7" s="16">
        <f>SUM((D8))</f>
        <v>450.63932000000005</v>
      </c>
      <c r="E7" s="16">
        <f>SUM((E8))</f>
        <v>0.0</v>
      </c>
      <c r="F7" s="13"/>
      <c r="G7" s="14"/>
      <c r="H7" s="5"/>
    </row>
    <row r="8" spans="1:8" ht="16.35" thickBot="1">
      <c r="A8" s="26" t="s">
        <v>79</v>
      </c>
      <c r="B8" s="27" t="s">
        <v>78</v>
      </c>
      <c r="C8" s="16">
        <f>SUM((C9))</f>
        <v>450.63932000000005</v>
      </c>
      <c r="D8" s="16">
        <f>SUM((D9))</f>
        <v>450.63932000000005</v>
      </c>
      <c r="E8" s="16">
        <f>SUM((E9))</f>
        <v>0.0</v>
      </c>
      <c r="F8" s="25"/>
      <c r="G8" s="1"/>
      <c r="H8" s="5"/>
    </row>
    <row r="9" spans="1:8" ht="16.35" thickBot="1">
      <c r="A9" s="28" t="s">
        <v>113</v>
      </c>
      <c r="B9" s="29" t="s">
        <v>114</v>
      </c>
      <c r="C9" s="16">
        <f>D9+E9</f>
        <v>450.63932000000005</v>
      </c>
      <c r="D9" s="16">
        <v>450.63932000000005</v>
      </c>
      <c r="E9" s="16"/>
      <c r="F9" s="25"/>
      <c r="G9" s="1"/>
      <c r="H9" s="5"/>
    </row>
    <row r="10" spans="1:8" ht="16.35" thickBot="1">
      <c r="A10" s="15" t="s">
        <v>115</v>
      </c>
      <c r="B10" s="15" t="s">
        <v>116</v>
      </c>
      <c r="C10" s="16">
        <f>SUM((C11))</f>
        <v>2.312406</v>
      </c>
      <c r="D10" s="16">
        <f>SUM((D11))</f>
        <v>2.312406</v>
      </c>
      <c r="E10" s="16">
        <f>SUM((E11))</f>
        <v>0.0</v>
      </c>
      <c r="F10" s="13"/>
      <c r="G10" s="14"/>
      <c r="H10" s="5"/>
    </row>
    <row r="11" spans="1:8" ht="16.35" thickBot="1">
      <c r="A11" s="26" t="s">
        <v>117</v>
      </c>
      <c r="B11" s="27" t="s">
        <v>118</v>
      </c>
      <c r="C11" s="16">
        <f>SUM((C12))</f>
        <v>2.312406</v>
      </c>
      <c r="D11" s="16">
        <f>SUM((D12))</f>
        <v>2.312406</v>
      </c>
      <c r="E11" s="16">
        <f>SUM((E12))</f>
        <v>0.0</v>
      </c>
      <c r="F11" s="25"/>
      <c r="G11" s="1"/>
      <c r="H11" s="5"/>
    </row>
    <row r="12" spans="1:8" ht="16.35" thickBot="1">
      <c r="A12" s="28" t="s">
        <v>119</v>
      </c>
      <c r="B12" s="29" t="s">
        <v>120</v>
      </c>
      <c r="C12" s="16">
        <f>D12+E12</f>
        <v>2.312406</v>
      </c>
      <c r="D12" s="16">
        <v>2.312406</v>
      </c>
      <c r="E12" s="16"/>
      <c r="F12" s="25"/>
      <c r="G12" s="1"/>
      <c r="H12" s="5"/>
    </row>
    <row r="13" spans="1:8" ht="16.35" thickBot="1">
      <c r="A13" s="15" t="s">
        <v>121</v>
      </c>
      <c r="B13" s="15" t="s">
        <v>122</v>
      </c>
      <c r="C13" s="16">
        <f>SUM((C14,C17))</f>
        <v>62.32827999999999</v>
      </c>
      <c r="D13" s="16">
        <f>SUM((D14,D17))</f>
        <v>62.32827999999999</v>
      </c>
      <c r="E13" s="16">
        <f>SUM((E14,E17))</f>
        <v>0.0</v>
      </c>
      <c r="F13" s="13"/>
      <c r="G13" s="14"/>
      <c r="H13" s="5"/>
    </row>
    <row r="14" spans="1:8" ht="16.35" thickBot="1">
      <c r="A14" s="26" t="s">
        <v>123</v>
      </c>
      <c r="B14" s="27" t="s">
        <v>124</v>
      </c>
      <c r="C14" s="16">
        <f>SUM((C15:C16))</f>
        <v>61.564609999999995</v>
      </c>
      <c r="D14" s="16">
        <f>SUM((D15:D16))</f>
        <v>61.564609999999995</v>
      </c>
      <c r="E14" s="16">
        <f>SUM((E15:E16))</f>
        <v>0.0</v>
      </c>
      <c r="F14" s="25"/>
      <c r="G14" s="1"/>
      <c r="H14" s="5"/>
    </row>
    <row r="15" spans="1:8" ht="16.35" thickBot="1">
      <c r="A15" s="28" t="s">
        <v>125</v>
      </c>
      <c r="B15" s="29" t="s">
        <v>126</v>
      </c>
      <c r="C15" s="16">
        <f>D15+E15</f>
        <v>0.471</v>
      </c>
      <c r="D15" s="16">
        <v>0.471</v>
      </c>
      <c r="E15" s="16"/>
      <c r="F15" s="25"/>
      <c r="G15" s="1"/>
      <c r="H15" s="5"/>
    </row>
    <row r="16" spans="1:8" ht="16.35" thickBot="1">
      <c r="A16" s="28" t="s">
        <v>127</v>
      </c>
      <c r="B16" s="29" t="s">
        <v>128</v>
      </c>
      <c r="C16" s="16">
        <f>D16+E16</f>
        <v>61.09361</v>
      </c>
      <c r="D16" s="16">
        <v>61.09361</v>
      </c>
      <c r="E16" s="16"/>
      <c r="F16" s="25"/>
      <c r="G16" s="1"/>
      <c r="H16" s="5"/>
    </row>
    <row r="17" spans="1:8" ht="16.35" thickBot="1">
      <c r="A17" s="26" t="s">
        <v>129</v>
      </c>
      <c r="B17" s="27" t="s">
        <v>130</v>
      </c>
      <c r="C17" s="16">
        <f>SUM((C18))</f>
        <v>0.76367</v>
      </c>
      <c r="D17" s="16">
        <f>SUM((D18))</f>
        <v>0.76367</v>
      </c>
      <c r="E17" s="16">
        <f>SUM((E18))</f>
        <v>0.0</v>
      </c>
      <c r="F17" s="25"/>
      <c r="G17" s="1"/>
      <c r="H17" s="5"/>
    </row>
    <row r="18" spans="1:8" ht="16.35" thickBot="1">
      <c r="A18" s="28" t="s">
        <v>131</v>
      </c>
      <c r="B18" s="29" t="s">
        <v>130</v>
      </c>
      <c r="C18" s="16">
        <f>D18+E18</f>
        <v>0.76367</v>
      </c>
      <c r="D18" s="16">
        <v>0.76367</v>
      </c>
      <c r="E18" s="16"/>
      <c r="F18" s="25"/>
      <c r="G18" s="1"/>
      <c r="H18" s="5"/>
    </row>
    <row r="19" spans="1:8" ht="16.35" thickBot="1">
      <c r="A19" s="15" t="s">
        <v>132</v>
      </c>
      <c r="B19" s="15" t="s">
        <v>133</v>
      </c>
      <c r="C19" s="16">
        <f>SUM((C20))</f>
        <v>34.824151</v>
      </c>
      <c r="D19" s="16">
        <f>SUM((D20))</f>
        <v>34.824151</v>
      </c>
      <c r="E19" s="16">
        <f>SUM((E20))</f>
        <v>0.0</v>
      </c>
      <c r="F19" s="13"/>
      <c r="G19" s="14"/>
      <c r="H19" s="5"/>
    </row>
    <row r="20" spans="1:8" ht="16.35" thickBot="1">
      <c r="A20" s="26" t="s">
        <v>134</v>
      </c>
      <c r="B20" s="27" t="s">
        <v>135</v>
      </c>
      <c r="C20" s="16">
        <f>SUM((C21:C22))</f>
        <v>34.824151</v>
      </c>
      <c r="D20" s="16">
        <f>SUM((D21:D22))</f>
        <v>34.824151</v>
      </c>
      <c r="E20" s="16">
        <f>SUM((E21:E22))</f>
        <v>0.0</v>
      </c>
      <c r="F20" s="25"/>
      <c r="G20" s="1"/>
      <c r="H20" s="5"/>
    </row>
    <row r="21" spans="1:8" ht="16.35" thickBot="1">
      <c r="A21" s="28" t="s">
        <v>136</v>
      </c>
      <c r="B21" s="29" t="s">
        <v>137</v>
      </c>
      <c r="C21" s="16">
        <f>D21+E21</f>
        <v>20.623253</v>
      </c>
      <c r="D21" s="16">
        <v>20.623253</v>
      </c>
      <c r="E21" s="16"/>
      <c r="F21" s="25"/>
      <c r="G21" s="1"/>
      <c r="H21" s="5"/>
    </row>
    <row r="22" spans="1:8" ht="16.35" thickBot="1">
      <c r="A22" s="28" t="s">
        <v>138</v>
      </c>
      <c r="B22" s="29" t="s">
        <v>139</v>
      </c>
      <c r="C22" s="16">
        <f>D22+E22</f>
        <v>14.200898</v>
      </c>
      <c r="D22" s="16">
        <v>14.200898</v>
      </c>
      <c r="E22" s="16"/>
      <c r="F22" s="25"/>
      <c r="G22" s="1"/>
      <c r="H22" s="5"/>
    </row>
    <row r="23" spans="1:8" ht="16.35" thickBot="1">
      <c r="A23" s="15" t="s">
        <v>88</v>
      </c>
      <c r="B23" s="15" t="s">
        <v>89</v>
      </c>
      <c r="C23" s="16">
        <f>SUM((C24))</f>
        <v>46.220527000000004</v>
      </c>
      <c r="D23" s="16">
        <f>SUM((D24))</f>
        <v>46.220527000000004</v>
      </c>
      <c r="E23" s="16">
        <f>SUM((E24))</f>
        <v>0.0</v>
      </c>
      <c r="F23" s="13"/>
      <c r="G23" s="14"/>
      <c r="H23" s="5"/>
    </row>
    <row r="24" spans="1:8" ht="16.35" thickBot="1">
      <c r="A24" s="26" t="s">
        <v>90</v>
      </c>
      <c r="B24" s="27" t="s">
        <v>91</v>
      </c>
      <c r="C24" s="16">
        <f>SUM((C25))</f>
        <v>46.220527000000004</v>
      </c>
      <c r="D24" s="16">
        <f>SUM((D25))</f>
        <v>46.220527000000004</v>
      </c>
      <c r="E24" s="16">
        <f>SUM((E25))</f>
        <v>0.0</v>
      </c>
      <c r="F24" s="25"/>
      <c r="G24" s="1"/>
      <c r="H24" s="5"/>
    </row>
    <row r="25" spans="1:8" ht="16.35" thickBot="1">
      <c r="A25" s="28" t="s">
        <v>92</v>
      </c>
      <c r="B25" s="29" t="s">
        <v>93</v>
      </c>
      <c r="C25" s="16">
        <f>D25+E25</f>
        <v>46.220527000000004</v>
      </c>
      <c r="D25" s="16">
        <v>46.220527000000004</v>
      </c>
      <c r="E25" s="16"/>
      <c r="F25" s="25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ad780948-176e-42e5-9bf8-5b74c700cc22}">
  <sheetPr codeName="Sheet6"/>
  <dimension ref="A1:F27"/>
  <sheetViews>
    <sheetView workbookViewId="0" topLeftCell="A1">
      <selection pane="topLeft" activeCell="C6" sqref="C6:C8"/>
    </sheetView>
  </sheetViews>
  <sheetFormatPr defaultColWidth="8.805" defaultRowHeight="15.6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5.6">
      <c r="A1" s="1"/>
      <c r="B1" s="1"/>
      <c r="C1" s="1"/>
      <c r="D1" s="1"/>
      <c r="E1" s="1"/>
      <c r="F1" s="2"/>
    </row>
    <row r="2" spans="1:6" ht="17.4" customHeight="1">
      <c r="A2" s="22" t="s">
        <v>95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96</v>
      </c>
      <c r="B4" s="6"/>
      <c r="C4" s="6" t="s">
        <v>97</v>
      </c>
      <c r="D4" s="7"/>
      <c r="E4" s="8"/>
      <c r="F4" s="9"/>
    </row>
    <row r="5" spans="1:6" ht="16.35" thickBot="1">
      <c r="A5" s="6" t="s">
        <v>85</v>
      </c>
      <c r="B5" s="10" t="s">
        <v>86</v>
      </c>
      <c r="C5" s="6"/>
      <c r="D5" s="7"/>
      <c r="E5" s="8"/>
      <c r="F5" s="9"/>
    </row>
    <row r="6" spans="1:6" ht="17.1" customHeight="1" thickBot="1">
      <c r="A6" s="11" t="s">
        <v>87</v>
      </c>
      <c r="B6" s="11"/>
      <c r="C6" s="16">
        <f>SUM((C7,C17,C26))</f>
        <v>596.3246839999999</v>
      </c>
      <c r="D6" s="13"/>
      <c r="E6" s="14"/>
      <c r="F6" s="5"/>
    </row>
    <row r="7" spans="1:6" ht="16.35" thickBot="1">
      <c r="A7" s="15" t="s">
        <v>94</v>
      </c>
      <c r="B7" s="15" t="s">
        <v>140</v>
      </c>
      <c r="C7" s="16">
        <f>SUM((C8:C16))</f>
        <v>534.982712</v>
      </c>
      <c r="D7" s="13"/>
      <c r="E7" s="14"/>
      <c r="F7" s="5"/>
    </row>
    <row r="8" spans="1:6" ht="16.35" thickBot="1">
      <c r="A8" s="24" t="s">
        <v>141</v>
      </c>
      <c r="B8" s="24" t="s">
        <v>142</v>
      </c>
      <c r="C8" s="16">
        <v>154.1604</v>
      </c>
      <c r="D8" s="25"/>
      <c r="E8" s="1"/>
      <c r="F8" s="5"/>
    </row>
    <row r="9" spans="1:6" ht="16.35" thickBot="1">
      <c r="A9" s="24" t="s">
        <v>143</v>
      </c>
      <c r="B9" s="24" t="s">
        <v>144</v>
      </c>
      <c r="C9" s="16">
        <v>98.43298999999999</v>
      </c>
      <c r="D9" s="25"/>
      <c r="E9" s="1"/>
      <c r="F9" s="5"/>
    </row>
    <row r="10" spans="1:6" ht="16.35" thickBot="1">
      <c r="A10" s="24" t="s">
        <v>145</v>
      </c>
      <c r="B10" s="24" t="s">
        <v>146</v>
      </c>
      <c r="C10" s="16">
        <v>134.85</v>
      </c>
      <c r="D10" s="25"/>
      <c r="E10" s="1"/>
      <c r="F10" s="5"/>
    </row>
    <row r="11" spans="1:6" ht="16.35" thickBot="1">
      <c r="A11" s="24" t="s">
        <v>147</v>
      </c>
      <c r="B11" s="24" t="s">
        <v>148</v>
      </c>
      <c r="C11" s="16">
        <v>61.87889</v>
      </c>
      <c r="D11" s="25"/>
      <c r="E11" s="1"/>
      <c r="F11" s="5"/>
    </row>
    <row r="12" spans="1:6" ht="16.35" thickBot="1">
      <c r="A12" s="24" t="s">
        <v>149</v>
      </c>
      <c r="B12" s="24" t="s">
        <v>150</v>
      </c>
      <c r="C12" s="16">
        <v>21.085348999999997</v>
      </c>
      <c r="D12" s="25"/>
      <c r="E12" s="1"/>
      <c r="F12" s="5"/>
    </row>
    <row r="13" spans="1:6" ht="16.35" thickBot="1">
      <c r="A13" s="24" t="s">
        <v>151</v>
      </c>
      <c r="B13" s="24" t="s">
        <v>152</v>
      </c>
      <c r="C13" s="16">
        <v>14.200898</v>
      </c>
      <c r="D13" s="25"/>
      <c r="E13" s="1"/>
      <c r="F13" s="5"/>
    </row>
    <row r="14" spans="1:6" ht="16.35" thickBot="1">
      <c r="A14" s="24" t="s">
        <v>153</v>
      </c>
      <c r="B14" s="24" t="s">
        <v>154</v>
      </c>
      <c r="C14" s="16">
        <v>0.817658</v>
      </c>
      <c r="D14" s="25"/>
      <c r="E14" s="1"/>
      <c r="F14" s="5"/>
    </row>
    <row r="15" spans="1:6" ht="16.35" thickBot="1">
      <c r="A15" s="24" t="s">
        <v>155</v>
      </c>
      <c r="B15" s="24" t="s">
        <v>93</v>
      </c>
      <c r="C15" s="16">
        <v>46.220527000000004</v>
      </c>
      <c r="D15" s="25"/>
      <c r="E15" s="1"/>
      <c r="F15" s="5"/>
    </row>
    <row r="16" spans="1:6" ht="16.35" thickBot="1">
      <c r="A16" s="24" t="s">
        <v>156</v>
      </c>
      <c r="B16" s="24" t="s">
        <v>157</v>
      </c>
      <c r="C16" s="16">
        <v>3.336</v>
      </c>
      <c r="D16" s="25"/>
      <c r="E16" s="1"/>
      <c r="F16" s="5"/>
    </row>
    <row r="17" spans="1:6" ht="16.35" thickBot="1">
      <c r="A17" s="15" t="s">
        <v>158</v>
      </c>
      <c r="B17" s="15" t="s">
        <v>159</v>
      </c>
      <c r="C17" s="16">
        <f>SUM((C18:C25))</f>
        <v>60.870971999999995</v>
      </c>
      <c r="D17" s="13"/>
      <c r="E17" s="14"/>
      <c r="F17" s="5"/>
    </row>
    <row r="18" spans="1:6" ht="16.35" thickBot="1">
      <c r="A18" s="24" t="s">
        <v>160</v>
      </c>
      <c r="B18" s="24" t="s">
        <v>161</v>
      </c>
      <c r="C18" s="16">
        <v>10.5</v>
      </c>
      <c r="D18" s="25"/>
      <c r="E18" s="1"/>
      <c r="F18" s="5"/>
    </row>
    <row r="19" spans="1:6" ht="16.35" thickBot="1">
      <c r="A19" s="24" t="s">
        <v>162</v>
      </c>
      <c r="B19" s="24" t="s">
        <v>163</v>
      </c>
      <c r="C19" s="16">
        <v>1.352</v>
      </c>
      <c r="D19" s="25"/>
      <c r="E19" s="1"/>
      <c r="F19" s="5"/>
    </row>
    <row r="20" spans="1:6" ht="16.35" thickBot="1">
      <c r="A20" s="24" t="s">
        <v>164</v>
      </c>
      <c r="B20" s="24" t="s">
        <v>165</v>
      </c>
      <c r="C20" s="16">
        <v>6.5</v>
      </c>
      <c r="D20" s="25"/>
      <c r="E20" s="1"/>
      <c r="F20" s="5"/>
    </row>
    <row r="21" spans="1:6" ht="16.35" thickBot="1">
      <c r="A21" s="24" t="s">
        <v>166</v>
      </c>
      <c r="B21" s="24" t="s">
        <v>167</v>
      </c>
      <c r="C21" s="16">
        <v>2.312406</v>
      </c>
      <c r="D21" s="25"/>
      <c r="E21" s="1"/>
      <c r="F21" s="5"/>
    </row>
    <row r="22" spans="1:6" ht="16.35" thickBot="1">
      <c r="A22" s="24" t="s">
        <v>168</v>
      </c>
      <c r="B22" s="24" t="s">
        <v>169</v>
      </c>
      <c r="C22" s="16">
        <v>1.873107</v>
      </c>
      <c r="D22" s="25"/>
      <c r="E22" s="1"/>
      <c r="F22" s="5"/>
    </row>
    <row r="23" spans="1:6" ht="16.35" thickBot="1">
      <c r="A23" s="24" t="s">
        <v>170</v>
      </c>
      <c r="B23" s="24" t="s">
        <v>171</v>
      </c>
      <c r="C23" s="16">
        <v>5.853459</v>
      </c>
      <c r="D23" s="25"/>
      <c r="E23" s="1"/>
      <c r="F23" s="5"/>
    </row>
    <row r="24" spans="1:6" ht="16.35" thickBot="1">
      <c r="A24" s="24" t="s">
        <v>172</v>
      </c>
      <c r="B24" s="24" t="s">
        <v>173</v>
      </c>
      <c r="C24" s="16">
        <v>2.0</v>
      </c>
      <c r="D24" s="25"/>
      <c r="E24" s="1"/>
      <c r="F24" s="5"/>
    </row>
    <row r="25" spans="1:6" ht="16.35" thickBot="1">
      <c r="A25" s="24" t="s">
        <v>174</v>
      </c>
      <c r="B25" s="24" t="s">
        <v>175</v>
      </c>
      <c r="C25" s="16">
        <v>30.479999999999997</v>
      </c>
      <c r="D25" s="25"/>
      <c r="E25" s="1"/>
      <c r="F25" s="5"/>
    </row>
    <row r="26" spans="1:6" ht="16.35" thickBot="1">
      <c r="A26" s="15" t="s">
        <v>98</v>
      </c>
      <c r="B26" s="15" t="s">
        <v>99</v>
      </c>
      <c r="C26" s="16">
        <f>SUM((C27))</f>
        <v>0.471</v>
      </c>
      <c r="D26" s="13"/>
      <c r="E26" s="14"/>
      <c r="F26" s="5"/>
    </row>
    <row r="27" spans="1:6" ht="16.35" thickBot="1">
      <c r="A27" s="24" t="s">
        <v>100</v>
      </c>
      <c r="B27" s="24" t="s">
        <v>101</v>
      </c>
      <c r="C27" s="16">
        <v>0.471</v>
      </c>
      <c r="D27" s="25"/>
      <c r="E27" s="1"/>
      <c r="F27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4cd8ff5-84e7-451a-afc4-b094f9947fa5}">
  <sheetPr codeName="Sheet7"/>
  <dimension ref="A1:K8"/>
  <sheetViews>
    <sheetView tabSelected="1" workbookViewId="0" topLeftCell="A1">
      <selection pane="topLeft" activeCell="H12" sqref="H12"/>
    </sheetView>
  </sheetViews>
  <sheetFormatPr defaultColWidth="8.805" defaultRowHeight="15.6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5.6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9" t="s">
        <v>102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103</v>
      </c>
      <c r="D4" s="6" t="s">
        <v>104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105</v>
      </c>
      <c r="F5" s="6" t="s">
        <v>106</v>
      </c>
      <c r="G5" s="6" t="s">
        <v>107</v>
      </c>
      <c r="H5" s="6"/>
      <c r="I5" s="7"/>
      <c r="J5" s="8"/>
      <c r="K5" s="9"/>
    </row>
    <row r="6" spans="1:11" ht="15.6" thickBot="1">
      <c r="A6" s="6"/>
      <c r="B6" s="6"/>
      <c r="C6" s="6"/>
      <c r="D6" s="6"/>
      <c r="E6" s="6"/>
      <c r="F6" s="6"/>
      <c r="G6" s="10" t="s">
        <v>108</v>
      </c>
      <c r="H6" s="10" t="s">
        <v>109</v>
      </c>
      <c r="I6" s="7"/>
      <c r="J6" s="8"/>
      <c r="K6" s="9"/>
    </row>
    <row r="7" spans="1:11" ht="17.1" customHeight="1" thickBot="1">
      <c r="A7" s="11" t="s">
        <v>87</v>
      </c>
      <c r="B7" s="11"/>
      <c r="C7" s="20">
        <f>C8</f>
        <v>2.0</v>
      </c>
      <c r="D7" s="20">
        <f>D8</f>
        <v>2.0</v>
      </c>
      <c r="E7" s="20">
        <f>E8</f>
        <v>0.0</v>
      </c>
      <c r="F7" s="20">
        <f>F8</f>
        <v>0.0</v>
      </c>
      <c r="G7" s="20">
        <f>G8</f>
        <v>0.0</v>
      </c>
      <c r="H7" s="20">
        <f>H8</f>
        <v>2.0</v>
      </c>
      <c r="I7" s="13"/>
      <c r="J7" s="14"/>
      <c r="K7" s="5"/>
    </row>
    <row r="8" spans="1:11" ht="17.1" customHeight="1" thickBot="1">
      <c r="A8" s="21" t="s">
        <v>70</v>
      </c>
      <c r="B8" s="21"/>
      <c r="C8" s="16">
        <f>D8</f>
        <v>2.0</v>
      </c>
      <c r="D8" s="16">
        <f>SUM((E8:H8))</f>
        <v>2.0</v>
      </c>
      <c r="E8" s="16"/>
      <c r="F8" s="16"/>
      <c r="G8" s="16"/>
      <c r="H8" s="16">
        <v>2.0</v>
      </c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7ca4ddd-0df5-4fc4-834d-771806cca3a2}">
  <sheetPr codeName="Sheet8"/>
  <dimension ref="A1:H8"/>
  <sheetViews>
    <sheetView workbookViewId="0" topLeftCell="A1">
      <selection pane="topLeft" activeCell="C6" sqref="C6:E7"/>
    </sheetView>
  </sheetViews>
  <sheetFormatPr defaultColWidth="8.805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110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74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SUM((C7))</f>
        <v>0.0</v>
      </c>
      <c r="D6" s="16">
        <f>SUM((D7))</f>
        <v>0.0</v>
      </c>
      <c r="E6" s="16">
        <f>SUM((E7))</f>
        <v>0.0</v>
      </c>
      <c r="F6" s="13"/>
      <c r="G6" s="14"/>
      <c r="H6" s="5"/>
    </row>
    <row r="7" spans="1:8" ht="16.35" thickBot="1">
      <c r="A7" s="15"/>
      <c r="B7" s="15"/>
      <c r="C7" s="16">
        <f>E7</f>
        <v>0.0</v>
      </c>
      <c r="D7" s="16">
        <v>0.0</v>
      </c>
      <c r="E7" s="16"/>
      <c r="F7" s="13"/>
      <c r="G7" s="14"/>
      <c r="H7" s="5"/>
    </row>
    <row r="8" spans="1:8" ht="15.6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287f853-d4d1-4a5e-8936-014b7096417b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111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112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亮子</cp:lastModifiedBy>
  <dcterms:created xsi:type="dcterms:W3CDTF">2016-12-02T08:54:00Z</dcterms:created>
  <dcterms:modified xsi:type="dcterms:W3CDTF">2024-01-24T08:04:36Z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F33D78FB168C4B0DA43392A4C7029BA9_13</vt:lpwstr>
  </property>
</Properties>
</file>